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ÝSLEDOVKA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<sst xmlns="http://schemas.openxmlformats.org/spreadsheetml/2006/main" count="69" uniqueCount="63">
  <si>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číslo účtu</t>
  </si>
  <si>
    <t>název ukazatele</t>
  </si>
  <si>
    <t>hodnota v tis. Kč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</si>
  <si>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</si>
  <si>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</si>
  <si>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</si>
  <si>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</si>
  <si>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</si>
  <si>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</si>
  <si>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</si>
  <si>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</si>
  <si>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</si>
  <si>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</si>
  <si>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</si>
  <si>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</si>
  <si>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</si>
  <si>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</si>
  <si>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nemovistostí</t>
  </si>
  <si>
    <t>ostatní daně a poplatky</t>
  </si>
  <si>
    <t>smluvní pokuty a úroky z prodlení</t>
  </si>
  <si>
    <t>ostatní pokuty a penále</t>
  </si>
  <si>
    <t>odpis nedobytné pohledávky</t>
  </si>
  <si>
    <t>úroky</t>
  </si>
  <si>
    <t>kurzové ztráty</t>
  </si>
  <si>
    <t>dary</t>
  </si>
  <si>
    <t>manka a škody</t>
  </si>
  <si>
    <t>jiné ostatní náklady</t>
  </si>
  <si>
    <t>odpisy dlouhodobého hmotného a nehmotného majetku</t>
  </si>
  <si>
    <t>zůstatková cena prodaného dlouhodobého hmotného a nehmotného majetku</t>
  </si>
  <si>
    <t>prodané cenné papíry a vklady</t>
  </si>
  <si>
    <t>prodaný materiál</t>
  </si>
  <si>
    <t>tvorba zákonných rezerv</t>
  </si>
  <si>
    <t>tvorba zákonných opravných položek</t>
  </si>
  <si>
    <t>ÚČTOVÁ  TŘÍDA  5  CELKEM</t>
  </si>
  <si>
    <t>tržby za vlastní výrobky</t>
  </si>
  <si>
    <t>tržby z prodeje služeb</t>
  </si>
  <si>
    <t>tržby za prodané zboží</t>
  </si>
  <si>
    <t>změna stavu zásob nedokončené výroby</t>
  </si>
  <si>
    <t>změna stavu polotovarů</t>
  </si>
  <si>
    <t>změna stavu zásob výrobků</t>
  </si>
  <si>
    <t>změna stavu zvířat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</si>
  <si>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</si>
  <si>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</si>
  <si>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</si>
  <si>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</si>
  <si>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platby za odepsané pohledávky</t>
  </si>
  <si>
    <t>kurzové zisky</t>
  </si>
  <si>
    <t>jiné ostatní výnosy</t>
  </si>
  <si>
    <t>tržby z prodeje dlouhodobého hmotného a nehmotného majetku</t>
  </si>
  <si>
    <t>výnosy z dlouhodobého finančního majetku</t>
  </si>
  <si>
    <t>tržby z prodeje cenných papírů a vkladů</t>
  </si>
  <si>
    <t>tržby z prodeje materiálu</t>
  </si>
  <si>
    <t>výnosy z krátkodobého finančního majetku</t>
  </si>
  <si>
    <t>zúčtování zákonných rezerv</t>
  </si>
  <si>
    <t>zúčtování zákonných opravných položek</t>
  </si>
  <si>
    <t>ÚČTOVÁ  TŘÍDA  6  CELKEM</t>
  </si>
  <si>
    <t>HOSPODÁŘSKÝ  VÝSLEDEK  PŘED  ZDANĚNÍM</t>
  </si>
  <si>
    <t>HOSPODÁŘSKÝ  VÝSLEDEK  PO  ZDANĚNÍ</t>
  </si>
  <si>
    <t>daň z příjmů</t>
  </si>
  <si>
    <t>dodatečné odvody daně z příjmů</t>
  </si>
  <si>
    <t>zúčtování fondu</t>
  </si>
  <si>
    <t>příspěvky a dotace na provoz</t>
  </si>
  <si>
    <t>Výkaz zisku a ztrát FN Brno sestavený k 31. 12.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</si>
</sst>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2"/>
  <sheetViews>
    <sheetView tabSelected="1" zoomScale="90" zoomScaleNormal="90" workbookViewId="0" topLeftCell="A1">
      <selection activeCell="B18" sqref="B18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5.25390625" style="4" customWidth="1"/>
    <col min="4" max="4" width="10.75390625" style="1" customWidth="1"/>
    <col min="5" max="5" width="10.00390625" style="1" bestFit="1" customWidth="1"/>
    <col min="6" max="16384" width="9.125" style="1" customWidth="1"/>
  </cols>
  <sheetData>
    <row r="1" spans="1:3" ht="15.75">
      <c r="A1" s="18" t="s">
        <v>62</v>
      </c>
      <c r="B1" s="19"/>
      <c r="C1" s="20"/>
    </row>
    <row r="2" spans="1:3" ht="12.75">
      <c r="A2" s="21" t="s">
        <v>0</v>
      </c>
      <c r="B2" s="23" t="s">
        <v>1</v>
      </c>
      <c r="C2" s="26" t="s">
        <v>2</v>
      </c>
    </row>
    <row r="3" spans="1:3" ht="12.75">
      <c r="A3" s="22"/>
      <c r="B3" s="23"/>
      <c r="C3" s="26"/>
    </row>
    <row r="4" spans="1:3" ht="12.75">
      <c r="A4" s="6">
        <v>501</v>
      </c>
      <c r="B4" s="2" t="s">
        <v>3</v>
      </c>
      <c r="C4" s="3">
        <f>1668842.54+1177.76</f>
        <v>1670020.3</v>
      </c>
    </row>
    <row r="5" spans="1:3" ht="12.75">
      <c r="A5" s="6">
        <v>502</v>
      </c>
      <c r="B5" s="2" t="s">
        <v>4</v>
      </c>
      <c r="C5" s="3">
        <f>139462.29+10265.33</f>
        <v>149727.62</v>
      </c>
    </row>
    <row r="6" spans="1:3" ht="12.75">
      <c r="A6" s="6">
        <v>503</v>
      </c>
      <c r="B6" s="2" t="s">
        <v>5</v>
      </c>
      <c r="C6" s="3"/>
    </row>
    <row r="7" spans="1:3" ht="12.75">
      <c r="A7" s="6">
        <v>504</v>
      </c>
      <c r="B7" s="2" t="s">
        <v>6</v>
      </c>
      <c r="C7" s="3">
        <f>375638.45+20150.06</f>
        <v>395788.51</v>
      </c>
    </row>
    <row r="8" spans="1:3" ht="12.75">
      <c r="A8" s="6">
        <v>511</v>
      </c>
      <c r="B8" s="2" t="s">
        <v>7</v>
      </c>
      <c r="C8" s="3">
        <f>78431.78+553.96</f>
        <v>78985.74</v>
      </c>
    </row>
    <row r="9" spans="1:3" ht="12.75">
      <c r="A9" s="6">
        <v>512</v>
      </c>
      <c r="B9" s="2" t="s">
        <v>8</v>
      </c>
      <c r="C9" s="3">
        <v>4548.69</v>
      </c>
    </row>
    <row r="10" spans="1:3" ht="12.75">
      <c r="A10" s="6">
        <v>513</v>
      </c>
      <c r="B10" s="2" t="s">
        <v>9</v>
      </c>
      <c r="C10" s="3">
        <v>163.73</v>
      </c>
    </row>
    <row r="11" spans="1:3" ht="12.75">
      <c r="A11" s="6">
        <v>518</v>
      </c>
      <c r="B11" s="2" t="s">
        <v>10</v>
      </c>
      <c r="C11" s="3">
        <f>122420.69+1156.05</f>
        <v>123576.74</v>
      </c>
    </row>
    <row r="12" spans="1:3" ht="12.75">
      <c r="A12" s="6">
        <v>521</v>
      </c>
      <c r="B12" s="2" t="s">
        <v>11</v>
      </c>
      <c r="C12" s="3">
        <f>1367325.39+7814.39</f>
        <v>1375139.7799999998</v>
      </c>
    </row>
    <row r="13" spans="1:3" ht="12.75">
      <c r="A13" s="6">
        <v>524</v>
      </c>
      <c r="B13" s="2" t="s">
        <v>12</v>
      </c>
      <c r="C13" s="3">
        <f>479722.75+2741.94</f>
        <v>482464.69</v>
      </c>
    </row>
    <row r="14" spans="1:3" ht="12.75">
      <c r="A14" s="6">
        <v>525</v>
      </c>
      <c r="B14" s="2" t="s">
        <v>13</v>
      </c>
      <c r="C14" s="3">
        <f>5631.06+32.5</f>
        <v>5663.56</v>
      </c>
    </row>
    <row r="15" spans="1:3" ht="12.75">
      <c r="A15" s="6">
        <v>527</v>
      </c>
      <c r="B15" s="2" t="s">
        <v>14</v>
      </c>
      <c r="C15" s="3">
        <f>26616.08+154.44</f>
        <v>26770.52</v>
      </c>
    </row>
    <row r="16" spans="1:3" ht="12.75">
      <c r="A16" s="6">
        <v>528</v>
      </c>
      <c r="B16" s="2" t="s">
        <v>15</v>
      </c>
      <c r="C16" s="3"/>
    </row>
    <row r="17" spans="1:3" ht="12.75">
      <c r="A17" s="6">
        <v>531</v>
      </c>
      <c r="B17" s="2" t="s">
        <v>16</v>
      </c>
      <c r="C17" s="3">
        <v>74.93</v>
      </c>
    </row>
    <row r="18" spans="1:3" ht="12.75">
      <c r="A18" s="6">
        <v>532</v>
      </c>
      <c r="B18" s="2" t="s">
        <v>17</v>
      </c>
      <c r="C18" s="3">
        <v>9.26</v>
      </c>
    </row>
    <row r="19" spans="1:3" ht="12.75">
      <c r="A19" s="6">
        <v>538</v>
      </c>
      <c r="B19" s="2" t="s">
        <v>18</v>
      </c>
      <c r="C19" s="3">
        <v>224.35</v>
      </c>
    </row>
    <row r="20" spans="1:3" ht="12.75">
      <c r="A20" s="6">
        <v>541</v>
      </c>
      <c r="B20" s="2" t="s">
        <v>19</v>
      </c>
      <c r="C20" s="3">
        <v>0.14</v>
      </c>
    </row>
    <row r="21" spans="1:3" ht="12.75">
      <c r="A21" s="6">
        <v>542</v>
      </c>
      <c r="B21" s="2" t="s">
        <v>20</v>
      </c>
      <c r="C21" s="3">
        <v>34.42</v>
      </c>
    </row>
    <row r="22" spans="1:3" ht="12.75">
      <c r="A22" s="6">
        <v>543</v>
      </c>
      <c r="B22" s="2" t="s">
        <v>21</v>
      </c>
      <c r="C22" s="3">
        <v>253.87</v>
      </c>
    </row>
    <row r="23" spans="1:3" ht="12.75">
      <c r="A23" s="6">
        <v>544</v>
      </c>
      <c r="B23" s="2" t="s">
        <v>22</v>
      </c>
      <c r="C23" s="3"/>
    </row>
    <row r="24" spans="1:3" ht="12.75">
      <c r="A24" s="6">
        <v>545</v>
      </c>
      <c r="B24" s="2" t="s">
        <v>23</v>
      </c>
      <c r="C24" s="3">
        <v>105.51</v>
      </c>
    </row>
    <row r="25" spans="1:3" ht="12.75">
      <c r="A25" s="6">
        <v>546</v>
      </c>
      <c r="B25" s="2" t="s">
        <v>24</v>
      </c>
      <c r="C25" s="3"/>
    </row>
    <row r="26" spans="1:3" ht="12.75">
      <c r="A26" s="6">
        <v>548</v>
      </c>
      <c r="B26" s="2" t="s">
        <v>25</v>
      </c>
      <c r="C26" s="3">
        <f>139.19+51.93</f>
        <v>191.12</v>
      </c>
    </row>
    <row r="27" spans="1:3" ht="12.75">
      <c r="A27" s="6">
        <v>549</v>
      </c>
      <c r="B27" s="2" t="s">
        <v>26</v>
      </c>
      <c r="C27" s="3">
        <f>24065.3+1705.14</f>
        <v>25770.44</v>
      </c>
    </row>
    <row r="28" spans="1:3" ht="12.75">
      <c r="A28" s="6">
        <v>551</v>
      </c>
      <c r="B28" s="2" t="s">
        <v>27</v>
      </c>
      <c r="C28" s="3">
        <f>293266.66+1787.93</f>
        <v>295054.58999999997</v>
      </c>
    </row>
    <row r="29" spans="1:3" ht="12.75">
      <c r="A29" s="6">
        <v>552</v>
      </c>
      <c r="B29" s="2" t="s">
        <v>28</v>
      </c>
      <c r="C29" s="3"/>
    </row>
    <row r="30" spans="1:3" ht="12.75">
      <c r="A30" s="6">
        <v>553</v>
      </c>
      <c r="B30" s="2" t="s">
        <v>29</v>
      </c>
      <c r="C30" s="3"/>
    </row>
    <row r="31" spans="1:3" ht="12.75">
      <c r="A31" s="6">
        <v>554</v>
      </c>
      <c r="B31" s="2" t="s">
        <v>30</v>
      </c>
      <c r="C31" s="3">
        <v>55785.39</v>
      </c>
    </row>
    <row r="32" spans="1:3" ht="12.75">
      <c r="A32" s="6">
        <v>556</v>
      </c>
      <c r="B32" s="2" t="s">
        <v>31</v>
      </c>
      <c r="C32" s="3"/>
    </row>
    <row r="33" spans="1:3" ht="12.75">
      <c r="A33" s="6">
        <v>559</v>
      </c>
      <c r="B33" s="2" t="s">
        <v>32</v>
      </c>
      <c r="C33" s="3"/>
    </row>
    <row r="34" spans="1:3" ht="13.5" thickBot="1">
      <c r="A34" s="10"/>
      <c r="B34" s="7"/>
      <c r="C34" s="8"/>
    </row>
    <row r="35" spans="1:5" ht="13.5" thickBot="1">
      <c r="A35" s="24" t="s">
        <v>33</v>
      </c>
      <c r="B35" s="27"/>
      <c r="C35" s="16">
        <f>SUM(C4:C34)</f>
        <v>4690353.899999998</v>
      </c>
      <c r="E35" s="4"/>
    </row>
    <row r="36" spans="1:3" ht="12.75">
      <c r="A36" s="11"/>
      <c r="B36" s="12"/>
      <c r="C36" s="13"/>
    </row>
    <row r="37" spans="1:3" ht="12.75">
      <c r="A37" s="21" t="s">
        <v>0</v>
      </c>
      <c r="B37" s="23" t="s">
        <v>1</v>
      </c>
      <c r="C37" s="26" t="s">
        <v>2</v>
      </c>
    </row>
    <row r="38" spans="1:3" ht="12.75">
      <c r="A38" s="22"/>
      <c r="B38" s="23"/>
      <c r="C38" s="26"/>
    </row>
    <row r="39" spans="1:3" ht="12.75">
      <c r="A39" s="6">
        <v>601</v>
      </c>
      <c r="B39" s="2" t="s">
        <v>34</v>
      </c>
      <c r="C39" s="3"/>
    </row>
    <row r="40" spans="1:3" ht="12.75">
      <c r="A40" s="6">
        <v>602</v>
      </c>
      <c r="B40" s="2" t="s">
        <v>35</v>
      </c>
      <c r="C40" s="3">
        <f>3815338.8+453.72</f>
        <v>3815792.52</v>
      </c>
    </row>
    <row r="41" spans="1:3" ht="12.75">
      <c r="A41" s="6">
        <v>604</v>
      </c>
      <c r="B41" s="2" t="s">
        <v>36</v>
      </c>
      <c r="C41" s="3">
        <f>422914.91+25274.04</f>
        <v>448188.94999999995</v>
      </c>
    </row>
    <row r="42" spans="1:3" ht="12.75">
      <c r="A42" s="6">
        <v>611</v>
      </c>
      <c r="B42" s="2" t="s">
        <v>37</v>
      </c>
      <c r="C42" s="3"/>
    </row>
    <row r="43" spans="1:3" ht="12.75">
      <c r="A43" s="6">
        <v>612</v>
      </c>
      <c r="B43" s="2" t="s">
        <v>38</v>
      </c>
      <c r="C43" s="3"/>
    </row>
    <row r="44" spans="1:3" ht="12.75">
      <c r="A44" s="6">
        <v>613</v>
      </c>
      <c r="B44" s="2" t="s">
        <v>39</v>
      </c>
      <c r="C44" s="3"/>
    </row>
    <row r="45" spans="1:3" ht="12.75">
      <c r="A45" s="6">
        <v>614</v>
      </c>
      <c r="B45" s="2" t="s">
        <v>40</v>
      </c>
      <c r="C45" s="3"/>
    </row>
    <row r="46" spans="1:3" ht="12.75">
      <c r="A46" s="6">
        <v>621</v>
      </c>
      <c r="B46" s="2" t="s">
        <v>41</v>
      </c>
      <c r="C46" s="3">
        <v>111067.88</v>
      </c>
    </row>
    <row r="47" spans="1:3" ht="12.75">
      <c r="A47" s="6">
        <v>622</v>
      </c>
      <c r="B47" s="2" t="s">
        <v>42</v>
      </c>
      <c r="C47" s="3"/>
    </row>
    <row r="48" spans="1:3" ht="12.75">
      <c r="A48" s="6">
        <v>623</v>
      </c>
      <c r="B48" s="2" t="s">
        <v>43</v>
      </c>
      <c r="C48" s="3"/>
    </row>
    <row r="49" spans="1:3" ht="12.75">
      <c r="A49" s="6">
        <v>624</v>
      </c>
      <c r="B49" s="2" t="s">
        <v>44</v>
      </c>
      <c r="C49" s="3">
        <v>189.67</v>
      </c>
    </row>
    <row r="50" spans="1:3" ht="12.75">
      <c r="A50" s="6">
        <v>641</v>
      </c>
      <c r="B50" s="2" t="s">
        <v>19</v>
      </c>
      <c r="C50" s="3">
        <v>144.35</v>
      </c>
    </row>
    <row r="51" spans="1:3" ht="12.75">
      <c r="A51" s="6">
        <v>642</v>
      </c>
      <c r="B51" s="2" t="s">
        <v>20</v>
      </c>
      <c r="C51" s="3">
        <v>0.24</v>
      </c>
    </row>
    <row r="52" spans="1:3" ht="12.75">
      <c r="A52" s="6">
        <v>643</v>
      </c>
      <c r="B52" s="2" t="s">
        <v>45</v>
      </c>
      <c r="C52" s="3">
        <v>175.08</v>
      </c>
    </row>
    <row r="53" spans="1:3" ht="12.75">
      <c r="A53" s="6">
        <v>644</v>
      </c>
      <c r="B53" s="2" t="s">
        <v>22</v>
      </c>
      <c r="C53" s="3">
        <v>5205.39</v>
      </c>
    </row>
    <row r="54" spans="1:3" ht="12.75">
      <c r="A54" s="6">
        <v>645</v>
      </c>
      <c r="B54" s="2" t="s">
        <v>46</v>
      </c>
      <c r="C54" s="3">
        <v>6.16</v>
      </c>
    </row>
    <row r="55" spans="1:3" ht="12.75">
      <c r="A55" s="6">
        <v>648</v>
      </c>
      <c r="B55" s="2" t="s">
        <v>60</v>
      </c>
      <c r="C55" s="3">
        <v>122508.39</v>
      </c>
    </row>
    <row r="56" spans="1:3" ht="12.75">
      <c r="A56" s="6">
        <v>649</v>
      </c>
      <c r="B56" s="2" t="s">
        <v>47</v>
      </c>
      <c r="C56" s="3">
        <f>49198.98+22744.3</f>
        <v>71943.28</v>
      </c>
    </row>
    <row r="57" spans="1:3" ht="12.75">
      <c r="A57" s="6">
        <v>651</v>
      </c>
      <c r="B57" s="2" t="s">
        <v>48</v>
      </c>
      <c r="C57" s="3">
        <v>2.71</v>
      </c>
    </row>
    <row r="58" spans="1:3" ht="12.75">
      <c r="A58" s="6">
        <v>652</v>
      </c>
      <c r="B58" s="2" t="s">
        <v>49</v>
      </c>
      <c r="C58" s="3"/>
    </row>
    <row r="59" spans="1:3" ht="12.75">
      <c r="A59" s="6">
        <v>653</v>
      </c>
      <c r="B59" s="2" t="s">
        <v>50</v>
      </c>
      <c r="C59" s="3"/>
    </row>
    <row r="60" spans="1:3" ht="12.75">
      <c r="A60" s="6">
        <v>654</v>
      </c>
      <c r="B60" s="2" t="s">
        <v>51</v>
      </c>
      <c r="C60" s="3">
        <v>64122.72</v>
      </c>
    </row>
    <row r="61" spans="1:3" ht="12.75">
      <c r="A61" s="6">
        <v>655</v>
      </c>
      <c r="B61" s="2" t="s">
        <v>52</v>
      </c>
      <c r="C61" s="3"/>
    </row>
    <row r="62" spans="1:3" ht="12.75">
      <c r="A62" s="6">
        <v>656</v>
      </c>
      <c r="B62" s="2" t="s">
        <v>53</v>
      </c>
      <c r="C62" s="3"/>
    </row>
    <row r="63" spans="1:3" ht="12.75">
      <c r="A63" s="6">
        <v>659</v>
      </c>
      <c r="B63" s="2" t="s">
        <v>54</v>
      </c>
      <c r="C63" s="3"/>
    </row>
    <row r="64" spans="1:3" ht="12.75">
      <c r="A64" s="6">
        <v>691</v>
      </c>
      <c r="B64" s="2" t="s">
        <v>61</v>
      </c>
      <c r="C64" s="3">
        <v>52286.89</v>
      </c>
    </row>
    <row r="65" spans="1:3" ht="13.5" thickBot="1">
      <c r="A65" s="10"/>
      <c r="B65" s="7"/>
      <c r="C65" s="8"/>
    </row>
    <row r="66" spans="1:5" ht="13.5" thickBot="1">
      <c r="A66" s="24" t="s">
        <v>55</v>
      </c>
      <c r="B66" s="25"/>
      <c r="C66" s="9">
        <f>SUM(C39:C65)</f>
        <v>4691634.229999999</v>
      </c>
      <c r="E66" s="4"/>
    </row>
    <row r="67" spans="1:3" ht="13.5" thickBot="1">
      <c r="A67" s="14"/>
      <c r="B67" s="15"/>
      <c r="C67" s="9"/>
    </row>
    <row r="68" spans="1:4" ht="13.5" thickBot="1">
      <c r="A68" s="24" t="s">
        <v>56</v>
      </c>
      <c r="B68" s="25"/>
      <c r="C68" s="17">
        <f>399.7+880.63</f>
        <v>1280.33</v>
      </c>
      <c r="D68" s="4"/>
    </row>
    <row r="69" spans="1:3" ht="12.75">
      <c r="A69" s="11"/>
      <c r="B69" s="12"/>
      <c r="C69" s="13"/>
    </row>
    <row r="70" spans="1:3" ht="12.75">
      <c r="A70" s="6">
        <v>591</v>
      </c>
      <c r="B70" s="2" t="s">
        <v>58</v>
      </c>
      <c r="C70" s="3">
        <v>0</v>
      </c>
    </row>
    <row r="71" spans="1:3" ht="12.75">
      <c r="A71" s="6">
        <v>595</v>
      </c>
      <c r="B71" s="2" t="s">
        <v>59</v>
      </c>
      <c r="C71" s="3">
        <v>22.26</v>
      </c>
    </row>
    <row r="72" spans="1:3" ht="13.5" thickBot="1">
      <c r="A72" s="10"/>
      <c r="B72" s="7"/>
      <c r="C72" s="8"/>
    </row>
    <row r="73" spans="1:4" ht="12.75" customHeight="1" thickBot="1">
      <c r="A73" s="24" t="s">
        <v>57</v>
      </c>
      <c r="B73" s="25"/>
      <c r="C73" s="9">
        <f>377.44+880.63</f>
        <v>1258.07</v>
      </c>
      <c r="D73" s="4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</sheetData>
  <mergeCells count="11">
    <mergeCell ref="A68:B68"/>
    <mergeCell ref="A73:B73"/>
    <mergeCell ref="C2:C3"/>
    <mergeCell ref="A35:B35"/>
    <mergeCell ref="A37:A38"/>
    <mergeCell ref="B37:B38"/>
    <mergeCell ref="C37:C38"/>
    <mergeCell ref="A1:C1"/>
    <mergeCell ref="A2:A3"/>
    <mergeCell ref="B2:B3"/>
    <mergeCell ref="A66:B6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nesvadbovaa</cp:lastModifiedBy>
  <cp:lastPrinted>2006-07-13T12:39:56Z</cp:lastPrinted>
  <dcterms:created xsi:type="dcterms:W3CDTF">2000-04-25T08:48:11Z</dcterms:created>
  <dcterms:modified xsi:type="dcterms:W3CDTF">2008-01-23T08:35:16Z</dcterms:modified>
  <cp:category/>
  <cp:version/>
  <cp:contentType/>
  <cp:contentStatus/>
</cp:coreProperties>
</file>